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UTSMA\EF\T-FINANZAS\1er TRIMESTRE\"/>
    </mc:Choice>
  </mc:AlternateContent>
  <xr:revisionPtr revIDLastSave="0" documentId="8_{4475AEE0-1774-415F-B016-2995A8EE03F5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53" i="1" l="1"/>
  <c r="H132" i="1"/>
  <c r="H128" i="1"/>
  <c r="H118" i="1"/>
  <c r="H98" i="1"/>
  <c r="D79" i="1"/>
  <c r="G79" i="1"/>
  <c r="C79" i="1"/>
  <c r="H88" i="1"/>
  <c r="F79" i="1"/>
  <c r="H57" i="1"/>
  <c r="H43" i="1"/>
  <c r="H33" i="1"/>
  <c r="C4" i="1"/>
  <c r="G4" i="1"/>
  <c r="H23" i="1"/>
  <c r="H13" i="1"/>
  <c r="D4" i="1"/>
  <c r="F4" i="1"/>
  <c r="E79" i="1"/>
  <c r="H80" i="1"/>
  <c r="E4" i="1"/>
  <c r="H5" i="1"/>
  <c r="D154" i="1" l="1"/>
  <c r="G154" i="1"/>
  <c r="C154" i="1"/>
  <c r="H79" i="1"/>
  <c r="F154" i="1"/>
  <c r="H4" i="1"/>
  <c r="E154" i="1"/>
  <c r="H154" i="1" l="1"/>
</calcChain>
</file>

<file path=xl/sharedStrings.xml><?xml version="1.0" encoding="utf-8"?>
<sst xmlns="http://schemas.openxmlformats.org/spreadsheetml/2006/main" count="282" uniqueCount="209">
  <si>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</si>
  <si>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</si>
  <si>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</si>
  <si>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</si>
  <si>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</si>
  <si>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</si>
  <si>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</si>
  <si>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</si>
  <si>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</si>
  <si>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</si>
  <si>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</si>
  <si>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</si>
  <si>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</si>
  <si>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</si>
  <si>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</si>
  <si>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</si>
  <si>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</si>
  <si>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</si>
  <si>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</si>
  <si>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</si>
  <si>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</si>
  <si>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</si>
  <si>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</si>
  <si>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</si>
  <si>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</si>
  <si>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</si>
  <si>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</si>
  <si>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</si>
  <si>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</si>
  <si>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</si>
  <si>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</si>
  <si>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</si>
  <si>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</si>
  <si>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</si>
  <si>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</si>
  <si>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</si>
  <si>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</si>
  <si>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</si>
  <si>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</si>
  <si>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</si>
  <si>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</si>
  <si>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</si>
  <si>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</si>
  <si>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</si>
  <si>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</si>
  <si>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</si>
  <si>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</si>
  <si>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</si>
  <si>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</si>
  <si>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</si>
  <si>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</si>
  <si>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</si>
  <si>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</si>
  <si>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</si>
  <si>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</si>
  <si>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</si>
  <si>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</si>
  <si>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</si>
  <si>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</si>
  <si>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</si>
  <si>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</si>
  <si>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</si>
  <si>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</si>
  <si>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</si>
  <si>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</si>
  <si>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</si>
  <si>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</si>
  <si>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</si>
  <si>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</si>
  <si>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</si>
  <si>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</si>
  <si>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</si>
  <si>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</si>
  <si>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</si>
  <si>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</si>
  <si>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</si>
  <si>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</si>
  <si>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</si>
  <si>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</si>
  <si>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</si>
  <si>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</si>
  <si>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</si>
  <si>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</si>
  <si>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</si>
  <si>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</si>
  <si>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</si>
  <si>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</si>
  <si>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</si>
  <si>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</si>
  <si>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</si>
  <si>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</si>
  <si>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</si>
  <si>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</si>
  <si>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</si>
  <si>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</si>
  <si>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</si>
  <si>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</si>
  <si>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</si>
  <si>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</si>
  <si>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</si>
  <si>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</si>
  <si>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</si>
  <si>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</si>
  <si>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</si>
  <si>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</si>
  <si>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</si>
  <si>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</si>
  <si>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</si>
  <si>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</si>
  <si>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</si>
  <si>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</si>
  <si>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</si>
  <si>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</si>
  <si>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</si>
  <si>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</si>
  <si>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</si>
  <si>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</si>
  <si>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</si>
  <si>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</si>
  <si>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</si>
  <si>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</si>
  <si>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</si>
  <si>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</si>
  <si>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</si>
  <si>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</si>
  <si>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</si>
  <si>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</si>
  <si>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</si>
  <si>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</si>
  <si>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</si>
  <si>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</si>
  <si>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</si>
  <si>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</si>
  <si>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</si>
  <si>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</si>
  <si>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</si>
  <si>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</si>
  <si>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</si>
  <si>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</si>
  <si>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</si>
  <si>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</si>
  <si>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</si>
  <si>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</si>
  <si>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</si>
  <si>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</si>
  <si>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</si>
  <si>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</si>
  <si>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</si>
  <si>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</si>
  <si>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</si>
  <si>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</si>
  <si>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</si>
  <si>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</si>
  <si>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</si>
  <si>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</si>
  <si>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</si>
  <si>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</si>
  <si>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</si>
  <si>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</si>
  <si>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</si>
  <si>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</si>
  <si>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</si>
  <si>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</si>
  <si>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</si>
  <si>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</si>
  <si>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</si>
  <si>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</si>
  <si>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</si>
  <si>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</si>
  <si>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</si>
  <si>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</si>
  <si>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</si>
  <si>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</si>
  <si>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</si>
  <si>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</si>
  <si>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</si>
  <si>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</si>
  <si>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</si>
  <si>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</si>
  <si>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</si>
  <si>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</si>
  <si>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</si>
  <si>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</si>
  <si>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</si>
  <si>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</si>
  <si>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</si>
  <si>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</si>
  <si>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</si>
  <si>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</si>
  <si>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</si>
  <si>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</si>
  <si>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</si>
  <si>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</si>
  <si>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</si>
  <si>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</si>
  <si>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</si>
  <si>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</si>
  <si>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</si>
  <si>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</si>
  <si>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</si>
  <si>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</si>
  <si>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</si>
  <si>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</si>
  <si>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</si>
  <si>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</si>
  <si>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</si>
  <si>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</si>
  <si>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UNIVERSIDAD TECNOLOGICA DE SAN MIGUEL ALLENDE
Clasificación por Objeto del Gasto (Capítulo y Concepto)
al 31 de Marzo de 2020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</si>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</sst>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10" fillId="0" borderId="0" xfId="0" applyFont="1"/>
    <xf numFmtId="0" fontId="2" fillId="0" borderId="14" xfId="0" applyFont="1" applyBorder="1"/>
    <xf numFmtId="0" fontId="2" fillId="0" borderId="0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161</xdr:row>
      <xdr:rowOff>57150</xdr:rowOff>
    </xdr:from>
    <xdr:to>
      <xdr:col>1</xdr:col>
      <xdr:colOff>3048000</xdr:colOff>
      <xdr:row>165</xdr:row>
      <xdr:rowOff>104775</xdr:rowOff>
    </xdr:to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95350" y="26355675"/>
          <a:ext cx="2428875" cy="695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RECTOR</a:t>
          </a:r>
          <a:endParaRPr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DANIEL JIMÉNEZ RODRÍGUEZ</a:t>
          </a:r>
          <a:endParaRPr sz="1400"/>
        </a:p>
      </xdr:txBody>
    </xdr:sp>
    <xdr:clientData/>
  </xdr:twoCellAnchor>
  <xdr:twoCellAnchor>
    <xdr:from>
      <xdr:col>3</xdr:col>
      <xdr:colOff>523875</xdr:colOff>
      <xdr:row>161</xdr:row>
      <xdr:rowOff>57150</xdr:rowOff>
    </xdr:from>
    <xdr:to>
      <xdr:col>6</xdr:col>
      <xdr:colOff>619125</xdr:colOff>
      <xdr:row>165</xdr:row>
      <xdr:rowOff>104775</xdr:rowOff>
    </xdr:to>
    <xdr:sp macro="" textlink="">
      <xdr:nvSpPr>
        <xdr:cNvPr id="3" name="Shape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953250" y="26355675"/>
          <a:ext cx="2981325" cy="695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DIRECTORA DE ADMINISTRACIÓN Y FINANZAS</a:t>
          </a:r>
          <a:endParaRPr sz="800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JULIA BEATRIZ AMADOR GONZALEZ</a:t>
          </a:r>
          <a:endParaRPr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1"/>
  <sheetViews>
    <sheetView showGridLines="0" tabSelected="1" zoomScaleNormal="100" workbookViewId="0">
      <selection activeCell="B19" sqref="B19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8" t="s">
        <v>207</v>
      </c>
      <c r="B1" s="30"/>
      <c r="C1" s="30"/>
      <c r="D1" s="30"/>
      <c r="E1" s="30"/>
      <c r="F1" s="30"/>
      <c r="G1" s="30"/>
      <c r="H1" s="31"/>
    </row>
    <row r="2" spans="1:8">
      <c r="A2" s="28"/>
      <c r="B2" s="29"/>
      <c r="C2" s="27" t="s">
        <v>0</v>
      </c>
      <c r="D2" s="27"/>
      <c r="E2" s="27"/>
      <c r="F2" s="27"/>
      <c r="G2" s="27"/>
      <c r="H2" s="2"/>
    </row>
    <row r="3" spans="1:8" ht="22.5">
      <c r="A3" s="32" t="s">
        <v>1</v>
      </c>
      <c r="B3" s="33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4" t="s">
        <v>8</v>
      </c>
      <c r="B4" s="35"/>
      <c r="C4" s="5">
        <f>C5+C13+C23+C33+C43+C53+C57+C66+C70</f>
        <v>29035322.98</v>
      </c>
      <c r="D4" s="5">
        <f t="shared" ref="D4:H4" si="0">D5+D13+D23+D33+D43+D53+D57+D66+D70</f>
        <v>18443160.48</v>
      </c>
      <c r="E4" s="5">
        <f t="shared" si="0"/>
        <v>47478483.459999993</v>
      </c>
      <c r="F4" s="5">
        <f t="shared" si="0"/>
        <v>9757081.040000001</v>
      </c>
      <c r="G4" s="5">
        <f t="shared" si="0"/>
        <v>9766455.6800000016</v>
      </c>
      <c r="H4" s="5">
        <f t="shared" si="0"/>
        <v>37721402.420000002</v>
      </c>
    </row>
    <row r="5" spans="1:8">
      <c r="A5" s="36" t="s">
        <v>9</v>
      </c>
      <c r="B5" s="37"/>
      <c r="C5" s="6">
        <f>SUM(C6:C12)</f>
        <v>15800285.369999999</v>
      </c>
      <c r="D5" s="6">
        <f t="shared" ref="D5:H5" si="1">SUM(D6:D12)</f>
        <v>42000</v>
      </c>
      <c r="E5" s="6">
        <f t="shared" si="1"/>
        <v>15842285.369999999</v>
      </c>
      <c r="F5" s="6">
        <f t="shared" si="1"/>
        <v>5969773.0000000009</v>
      </c>
      <c r="G5" s="6">
        <f t="shared" si="1"/>
        <v>5969773.0000000009</v>
      </c>
      <c r="H5" s="6">
        <f t="shared" si="1"/>
        <v>9872512.3699999992</v>
      </c>
    </row>
    <row r="6" spans="1:8">
      <c r="A6" s="15" t="s">
        <v>85</v>
      </c>
      <c r="B6" s="16" t="s">
        <v>10</v>
      </c>
      <c r="C6" s="7">
        <v>8726174.25</v>
      </c>
      <c r="D6" s="7">
        <v>0</v>
      </c>
      <c r="E6" s="7">
        <f>C6+D6</f>
        <v>8726174.25</v>
      </c>
      <c r="F6" s="7">
        <v>3597608.47</v>
      </c>
      <c r="G6" s="7">
        <v>3597608.47</v>
      </c>
      <c r="H6" s="7">
        <f>E6-F6</f>
        <v>5128565.7799999993</v>
      </c>
    </row>
    <row r="7" spans="1:8">
      <c r="A7" s="15" t="s">
        <v>86</v>
      </c>
      <c r="B7" s="16" t="s">
        <v>11</v>
      </c>
      <c r="C7" s="7">
        <v>2431691</v>
      </c>
      <c r="D7" s="7">
        <v>0</v>
      </c>
      <c r="E7" s="7">
        <f t="shared" ref="E7:E12" si="2">C7+D7</f>
        <v>2431691</v>
      </c>
      <c r="F7" s="7">
        <v>1441328.06</v>
      </c>
      <c r="G7" s="7">
        <v>1441328.06</v>
      </c>
      <c r="H7" s="7">
        <f t="shared" ref="H7:H70" si="3">E7-F7</f>
        <v>990362.94</v>
      </c>
    </row>
    <row r="8" spans="1:8">
      <c r="A8" s="15" t="s">
        <v>87</v>
      </c>
      <c r="B8" s="16" t="s">
        <v>12</v>
      </c>
      <c r="C8" s="7">
        <v>2523974.33</v>
      </c>
      <c r="D8" s="7">
        <v>42000</v>
      </c>
      <c r="E8" s="7">
        <f t="shared" si="2"/>
        <v>2565974.33</v>
      </c>
      <c r="F8" s="7">
        <v>24000</v>
      </c>
      <c r="G8" s="7">
        <v>24000</v>
      </c>
      <c r="H8" s="7">
        <f t="shared" si="3"/>
        <v>2541974.33</v>
      </c>
    </row>
    <row r="9" spans="1:8">
      <c r="A9" s="15" t="s">
        <v>88</v>
      </c>
      <c r="B9" s="16" t="s">
        <v>13</v>
      </c>
      <c r="C9" s="7">
        <v>1657833.95</v>
      </c>
      <c r="D9" s="7">
        <v>0</v>
      </c>
      <c r="E9" s="7">
        <f t="shared" si="2"/>
        <v>1657833.95</v>
      </c>
      <c r="F9" s="7">
        <v>672043.36</v>
      </c>
      <c r="G9" s="7">
        <v>672043.36</v>
      </c>
      <c r="H9" s="7">
        <f t="shared" si="3"/>
        <v>985790.59</v>
      </c>
    </row>
    <row r="10" spans="1:8">
      <c r="A10" s="15" t="s">
        <v>89</v>
      </c>
      <c r="B10" s="16" t="s">
        <v>14</v>
      </c>
      <c r="C10" s="7">
        <v>460611.84000000003</v>
      </c>
      <c r="D10" s="7">
        <v>0</v>
      </c>
      <c r="E10" s="7">
        <f t="shared" si="2"/>
        <v>460611.84000000003</v>
      </c>
      <c r="F10" s="7">
        <v>234793.11</v>
      </c>
      <c r="G10" s="7">
        <v>234793.11</v>
      </c>
      <c r="H10" s="7">
        <f t="shared" si="3"/>
        <v>225818.73000000004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36" t="s">
        <v>17</v>
      </c>
      <c r="B13" s="37"/>
      <c r="C13" s="6">
        <f>SUM(C14:C22)</f>
        <v>1511879.1</v>
      </c>
      <c r="D13" s="6">
        <f t="shared" ref="D13:G13" si="4">SUM(D14:D22)</f>
        <v>1537589.79</v>
      </c>
      <c r="E13" s="6">
        <f t="shared" si="4"/>
        <v>3049468.89</v>
      </c>
      <c r="F13" s="6">
        <f t="shared" si="4"/>
        <v>915104.52</v>
      </c>
      <c r="G13" s="6">
        <f t="shared" si="4"/>
        <v>915104.52</v>
      </c>
      <c r="H13" s="6">
        <f t="shared" si="3"/>
        <v>2134364.37</v>
      </c>
    </row>
    <row r="14" spans="1:8">
      <c r="A14" s="15" t="s">
        <v>92</v>
      </c>
      <c r="B14" s="16" t="s">
        <v>18</v>
      </c>
      <c r="C14" s="7">
        <v>333750</v>
      </c>
      <c r="D14" s="7">
        <v>382192.85</v>
      </c>
      <c r="E14" s="7">
        <f t="shared" ref="E14:E22" si="5">C14+D14</f>
        <v>715942.85</v>
      </c>
      <c r="F14" s="7">
        <v>359684.32</v>
      </c>
      <c r="G14" s="7">
        <v>359684.32</v>
      </c>
      <c r="H14" s="7">
        <f t="shared" si="3"/>
        <v>356258.52999999997</v>
      </c>
    </row>
    <row r="15" spans="1:8">
      <c r="A15" s="15" t="s">
        <v>93</v>
      </c>
      <c r="B15" s="16" t="s">
        <v>19</v>
      </c>
      <c r="C15" s="7">
        <v>268000</v>
      </c>
      <c r="D15" s="7">
        <v>63876.28</v>
      </c>
      <c r="E15" s="7">
        <f t="shared" si="5"/>
        <v>331876.28000000003</v>
      </c>
      <c r="F15" s="7">
        <v>137900.10999999999</v>
      </c>
      <c r="G15" s="7">
        <v>137900.10999999999</v>
      </c>
      <c r="H15" s="7">
        <f t="shared" si="3"/>
        <v>193976.17000000004</v>
      </c>
    </row>
    <row r="16" spans="1:8">
      <c r="A16" s="15" t="s">
        <v>94</v>
      </c>
      <c r="B16" s="16" t="s">
        <v>20</v>
      </c>
      <c r="C16" s="7">
        <v>5000</v>
      </c>
      <c r="D16" s="7">
        <v>0</v>
      </c>
      <c r="E16" s="7">
        <f t="shared" si="5"/>
        <v>5000</v>
      </c>
      <c r="F16" s="7">
        <v>0</v>
      </c>
      <c r="G16" s="7">
        <v>0</v>
      </c>
      <c r="H16" s="7">
        <f t="shared" si="3"/>
        <v>5000</v>
      </c>
    </row>
    <row r="17" spans="1:8">
      <c r="A17" s="15" t="s">
        <v>95</v>
      </c>
      <c r="B17" s="16" t="s">
        <v>21</v>
      </c>
      <c r="C17" s="7">
        <v>194750</v>
      </c>
      <c r="D17" s="7">
        <v>356976.29</v>
      </c>
      <c r="E17" s="7">
        <f t="shared" si="5"/>
        <v>551726.29</v>
      </c>
      <c r="F17" s="7">
        <v>85316.29</v>
      </c>
      <c r="G17" s="7">
        <v>85316.29</v>
      </c>
      <c r="H17" s="7">
        <f t="shared" si="3"/>
        <v>466410.00000000006</v>
      </c>
    </row>
    <row r="18" spans="1:8">
      <c r="A18" s="15" t="s">
        <v>96</v>
      </c>
      <c r="B18" s="16" t="s">
        <v>22</v>
      </c>
      <c r="C18" s="7">
        <v>111500</v>
      </c>
      <c r="D18" s="7">
        <v>264074.08</v>
      </c>
      <c r="E18" s="7">
        <f t="shared" si="5"/>
        <v>375574.08</v>
      </c>
      <c r="F18" s="7">
        <v>24074.080000000002</v>
      </c>
      <c r="G18" s="7">
        <v>24074.080000000002</v>
      </c>
      <c r="H18" s="7">
        <f t="shared" si="3"/>
        <v>351500</v>
      </c>
    </row>
    <row r="19" spans="1:8">
      <c r="A19" s="15" t="s">
        <v>97</v>
      </c>
      <c r="B19" s="16" t="s">
        <v>23</v>
      </c>
      <c r="C19" s="7">
        <v>253879.1</v>
      </c>
      <c r="D19" s="7">
        <v>0</v>
      </c>
      <c r="E19" s="7">
        <f t="shared" si="5"/>
        <v>253879.1</v>
      </c>
      <c r="F19" s="7">
        <v>77843.429999999993</v>
      </c>
      <c r="G19" s="7">
        <v>77843.429999999993</v>
      </c>
      <c r="H19" s="7">
        <f t="shared" si="3"/>
        <v>176035.67</v>
      </c>
    </row>
    <row r="20" spans="1:8">
      <c r="A20" s="15" t="s">
        <v>98</v>
      </c>
      <c r="B20" s="16" t="s">
        <v>24</v>
      </c>
      <c r="C20" s="7">
        <v>278500</v>
      </c>
      <c r="D20" s="7">
        <v>182529.1</v>
      </c>
      <c r="E20" s="7">
        <f t="shared" si="5"/>
        <v>461029.1</v>
      </c>
      <c r="F20" s="7">
        <v>182529.1</v>
      </c>
      <c r="G20" s="7">
        <v>182529.1</v>
      </c>
      <c r="H20" s="7">
        <f t="shared" si="3"/>
        <v>278500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66500</v>
      </c>
      <c r="D22" s="7">
        <v>287941.19</v>
      </c>
      <c r="E22" s="7">
        <f t="shared" si="5"/>
        <v>354441.19</v>
      </c>
      <c r="F22" s="7">
        <v>47757.19</v>
      </c>
      <c r="G22" s="7">
        <v>47757.19</v>
      </c>
      <c r="H22" s="7">
        <f t="shared" si="3"/>
        <v>306684</v>
      </c>
    </row>
    <row r="23" spans="1:8">
      <c r="A23" s="36" t="s">
        <v>27</v>
      </c>
      <c r="B23" s="37"/>
      <c r="C23" s="6">
        <f>SUM(C24:C32)</f>
        <v>7662134.6200000001</v>
      </c>
      <c r="D23" s="6">
        <f t="shared" ref="D23:G23" si="6">SUM(D24:D32)</f>
        <v>3308593.7</v>
      </c>
      <c r="E23" s="6">
        <f t="shared" si="6"/>
        <v>10970728.32</v>
      </c>
      <c r="F23" s="6">
        <f t="shared" si="6"/>
        <v>936933.82000000007</v>
      </c>
      <c r="G23" s="6">
        <f t="shared" si="6"/>
        <v>936933.82000000007</v>
      </c>
      <c r="H23" s="6">
        <f t="shared" si="3"/>
        <v>10033794.5</v>
      </c>
    </row>
    <row r="24" spans="1:8">
      <c r="A24" s="15" t="s">
        <v>101</v>
      </c>
      <c r="B24" s="16" t="s">
        <v>28</v>
      </c>
      <c r="C24" s="7">
        <v>539555</v>
      </c>
      <c r="D24" s="7">
        <v>790358</v>
      </c>
      <c r="E24" s="7">
        <f t="shared" ref="E24:E32" si="7">C24+D24</f>
        <v>1329913</v>
      </c>
      <c r="F24" s="7">
        <v>199512.03</v>
      </c>
      <c r="G24" s="7">
        <v>199512.03</v>
      </c>
      <c r="H24" s="7">
        <f t="shared" si="3"/>
        <v>1130400.97</v>
      </c>
    </row>
    <row r="25" spans="1:8">
      <c r="A25" s="15" t="s">
        <v>102</v>
      </c>
      <c r="B25" s="16" t="s">
        <v>29</v>
      </c>
      <c r="C25" s="7">
        <v>432000</v>
      </c>
      <c r="D25" s="7">
        <v>581400</v>
      </c>
      <c r="E25" s="7">
        <f t="shared" si="7"/>
        <v>1013400</v>
      </c>
      <c r="F25" s="7">
        <v>28895.599999999999</v>
      </c>
      <c r="G25" s="7">
        <v>28895.599999999999</v>
      </c>
      <c r="H25" s="7">
        <f t="shared" si="3"/>
        <v>984504.4</v>
      </c>
    </row>
    <row r="26" spans="1:8">
      <c r="A26" s="15" t="s">
        <v>103</v>
      </c>
      <c r="B26" s="16" t="s">
        <v>30</v>
      </c>
      <c r="C26" s="7">
        <v>3478301.9</v>
      </c>
      <c r="D26" s="7">
        <v>1300615.29</v>
      </c>
      <c r="E26" s="7">
        <f t="shared" si="7"/>
        <v>4778917.1899999995</v>
      </c>
      <c r="F26" s="7">
        <v>318537.28999999998</v>
      </c>
      <c r="G26" s="7">
        <v>318537.28999999998</v>
      </c>
      <c r="H26" s="7">
        <f t="shared" si="3"/>
        <v>4460379.8999999994</v>
      </c>
    </row>
    <row r="27" spans="1:8">
      <c r="A27" s="15" t="s">
        <v>104</v>
      </c>
      <c r="B27" s="16" t="s">
        <v>31</v>
      </c>
      <c r="C27" s="7">
        <v>110000</v>
      </c>
      <c r="D27" s="7">
        <v>0</v>
      </c>
      <c r="E27" s="7">
        <f t="shared" si="7"/>
        <v>110000</v>
      </c>
      <c r="F27" s="7">
        <v>65507.040000000001</v>
      </c>
      <c r="G27" s="7">
        <v>65507.040000000001</v>
      </c>
      <c r="H27" s="7">
        <f t="shared" si="3"/>
        <v>44492.959999999999</v>
      </c>
    </row>
    <row r="28" spans="1:8">
      <c r="A28" s="15" t="s">
        <v>105</v>
      </c>
      <c r="B28" s="16" t="s">
        <v>32</v>
      </c>
      <c r="C28" s="7">
        <v>1636474</v>
      </c>
      <c r="D28" s="7">
        <v>-210183.59</v>
      </c>
      <c r="E28" s="7">
        <f t="shared" si="7"/>
        <v>1426290.41</v>
      </c>
      <c r="F28" s="7">
        <v>215368.86</v>
      </c>
      <c r="G28" s="7">
        <v>215368.86</v>
      </c>
      <c r="H28" s="7">
        <f t="shared" si="3"/>
        <v>1210921.5499999998</v>
      </c>
    </row>
    <row r="29" spans="1:8">
      <c r="A29" s="15" t="s">
        <v>106</v>
      </c>
      <c r="B29" s="16" t="s">
        <v>33</v>
      </c>
      <c r="C29" s="7">
        <v>670000</v>
      </c>
      <c r="D29" s="7">
        <v>42104</v>
      </c>
      <c r="E29" s="7">
        <f t="shared" si="7"/>
        <v>712104</v>
      </c>
      <c r="F29" s="7">
        <v>41425.14</v>
      </c>
      <c r="G29" s="7">
        <v>41425.14</v>
      </c>
      <c r="H29" s="7">
        <f t="shared" si="3"/>
        <v>670678.86</v>
      </c>
    </row>
    <row r="30" spans="1:8">
      <c r="A30" s="15" t="s">
        <v>107</v>
      </c>
      <c r="B30" s="16" t="s">
        <v>34</v>
      </c>
      <c r="C30" s="7">
        <v>250000</v>
      </c>
      <c r="D30" s="7">
        <v>239000</v>
      </c>
      <c r="E30" s="7">
        <f t="shared" si="7"/>
        <v>489000</v>
      </c>
      <c r="F30" s="7">
        <v>26657.31</v>
      </c>
      <c r="G30" s="7">
        <v>26657.31</v>
      </c>
      <c r="H30" s="7">
        <f t="shared" si="3"/>
        <v>462342.69</v>
      </c>
    </row>
    <row r="31" spans="1:8">
      <c r="A31" s="15" t="s">
        <v>108</v>
      </c>
      <c r="B31" s="16" t="s">
        <v>35</v>
      </c>
      <c r="C31" s="7">
        <v>248750</v>
      </c>
      <c r="D31" s="7">
        <v>338500</v>
      </c>
      <c r="E31" s="7">
        <f t="shared" si="7"/>
        <v>587250</v>
      </c>
      <c r="F31" s="7">
        <v>33914.800000000003</v>
      </c>
      <c r="G31" s="7">
        <v>33914.800000000003</v>
      </c>
      <c r="H31" s="7">
        <f t="shared" si="3"/>
        <v>553335.19999999995</v>
      </c>
    </row>
    <row r="32" spans="1:8">
      <c r="A32" s="15" t="s">
        <v>109</v>
      </c>
      <c r="B32" s="16" t="s">
        <v>36</v>
      </c>
      <c r="C32" s="7">
        <v>297053.71999999997</v>
      </c>
      <c r="D32" s="7">
        <v>226800</v>
      </c>
      <c r="E32" s="7">
        <f t="shared" si="7"/>
        <v>523853.72</v>
      </c>
      <c r="F32" s="7">
        <v>7115.75</v>
      </c>
      <c r="G32" s="7">
        <v>7115.75</v>
      </c>
      <c r="H32" s="7">
        <f t="shared" si="3"/>
        <v>516737.97</v>
      </c>
    </row>
    <row r="33" spans="1:8">
      <c r="A33" s="36" t="s">
        <v>37</v>
      </c>
      <c r="B33" s="37"/>
      <c r="C33" s="6">
        <f>SUM(C34:C42)</f>
        <v>195700</v>
      </c>
      <c r="D33" s="6">
        <f t="shared" ref="D33:G33" si="8">SUM(D34:D42)</f>
        <v>0</v>
      </c>
      <c r="E33" s="6">
        <f t="shared" si="8"/>
        <v>195700</v>
      </c>
      <c r="F33" s="6">
        <f t="shared" si="8"/>
        <v>21068.38</v>
      </c>
      <c r="G33" s="6">
        <f t="shared" si="8"/>
        <v>21068.38</v>
      </c>
      <c r="H33" s="6">
        <f t="shared" si="3"/>
        <v>174631.62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>
        <v>195700</v>
      </c>
      <c r="D37" s="7">
        <v>0</v>
      </c>
      <c r="E37" s="7">
        <f t="shared" si="9"/>
        <v>195700</v>
      </c>
      <c r="F37" s="7">
        <v>21068.38</v>
      </c>
      <c r="G37" s="7">
        <v>21068.38</v>
      </c>
      <c r="H37" s="7">
        <f t="shared" si="3"/>
        <v>174631.62</v>
      </c>
    </row>
    <row r="38" spans="1:8">
      <c r="A38" s="15" t="s">
        <v>114</v>
      </c>
      <c r="B38" s="1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36" t="s">
        <v>47</v>
      </c>
      <c r="B43" s="37"/>
      <c r="C43" s="6">
        <f>SUM(C44:C52)</f>
        <v>3261620</v>
      </c>
      <c r="D43" s="6">
        <f t="shared" ref="D43:G43" si="10">SUM(D44:D52)</f>
        <v>1194353.52</v>
      </c>
      <c r="E43" s="6">
        <f t="shared" si="10"/>
        <v>4455973.5199999996</v>
      </c>
      <c r="F43" s="6">
        <f t="shared" si="10"/>
        <v>161430.72</v>
      </c>
      <c r="G43" s="6">
        <f t="shared" si="10"/>
        <v>170805.36</v>
      </c>
      <c r="H43" s="6">
        <f t="shared" si="3"/>
        <v>4294542.8</v>
      </c>
    </row>
    <row r="44" spans="1:8">
      <c r="A44" s="15" t="s">
        <v>117</v>
      </c>
      <c r="B44" s="16" t="s">
        <v>48</v>
      </c>
      <c r="C44" s="7">
        <v>1464620</v>
      </c>
      <c r="D44" s="7">
        <v>271453.52</v>
      </c>
      <c r="E44" s="7">
        <f t="shared" ref="E44:E52" si="11">C44+D44</f>
        <v>1736073.52</v>
      </c>
      <c r="F44" s="7">
        <v>161430.72</v>
      </c>
      <c r="G44" s="7">
        <v>170805.36</v>
      </c>
      <c r="H44" s="7">
        <f t="shared" si="3"/>
        <v>1574642.8</v>
      </c>
    </row>
    <row r="45" spans="1:8">
      <c r="A45" s="15" t="s">
        <v>118</v>
      </c>
      <c r="B45" s="16" t="s">
        <v>49</v>
      </c>
      <c r="C45" s="7">
        <v>406000</v>
      </c>
      <c r="D45" s="7">
        <v>0</v>
      </c>
      <c r="E45" s="7">
        <f t="shared" si="11"/>
        <v>406000</v>
      </c>
      <c r="F45" s="7">
        <v>0</v>
      </c>
      <c r="G45" s="7">
        <v>0</v>
      </c>
      <c r="H45" s="7">
        <f t="shared" si="3"/>
        <v>406000</v>
      </c>
    </row>
    <row r="46" spans="1:8">
      <c r="A46" s="15" t="s">
        <v>119</v>
      </c>
      <c r="B46" s="16" t="s">
        <v>50</v>
      </c>
      <c r="C46" s="7">
        <v>30032</v>
      </c>
      <c r="D46" s="7">
        <v>0</v>
      </c>
      <c r="E46" s="7">
        <f t="shared" si="11"/>
        <v>30032</v>
      </c>
      <c r="F46" s="7">
        <v>0</v>
      </c>
      <c r="G46" s="7">
        <v>0</v>
      </c>
      <c r="H46" s="7">
        <f t="shared" si="3"/>
        <v>30032</v>
      </c>
    </row>
    <row r="47" spans="1:8">
      <c r="A47" s="15" t="s">
        <v>120</v>
      </c>
      <c r="B47" s="16" t="s">
        <v>51</v>
      </c>
      <c r="C47" s="7">
        <v>0</v>
      </c>
      <c r="D47" s="7">
        <v>747900</v>
      </c>
      <c r="E47" s="7">
        <f t="shared" si="11"/>
        <v>747900</v>
      </c>
      <c r="F47" s="7">
        <v>0</v>
      </c>
      <c r="G47" s="7">
        <v>0</v>
      </c>
      <c r="H47" s="7">
        <f t="shared" si="3"/>
        <v>747900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>
        <v>1360968</v>
      </c>
      <c r="D49" s="7">
        <v>175000</v>
      </c>
      <c r="E49" s="7">
        <f t="shared" si="11"/>
        <v>1535968</v>
      </c>
      <c r="F49" s="7">
        <v>0</v>
      </c>
      <c r="G49" s="7">
        <v>0</v>
      </c>
      <c r="H49" s="7">
        <f t="shared" si="3"/>
        <v>1535968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36" t="s">
        <v>57</v>
      </c>
      <c r="B53" s="37"/>
      <c r="C53" s="6">
        <f>SUM(C54:C56)</f>
        <v>0</v>
      </c>
      <c r="D53" s="6">
        <f t="shared" ref="D53:G53" si="12">SUM(D54:D56)</f>
        <v>12360623.470000001</v>
      </c>
      <c r="E53" s="6">
        <f t="shared" si="12"/>
        <v>12360623.470000001</v>
      </c>
      <c r="F53" s="6">
        <f t="shared" si="12"/>
        <v>1752770.6</v>
      </c>
      <c r="G53" s="6">
        <f t="shared" si="12"/>
        <v>1752770.6</v>
      </c>
      <c r="H53" s="6">
        <f t="shared" si="3"/>
        <v>10607852.870000001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>
        <v>0</v>
      </c>
      <c r="D55" s="7">
        <v>12360623.470000001</v>
      </c>
      <c r="E55" s="7">
        <f t="shared" si="13"/>
        <v>12360623.470000001</v>
      </c>
      <c r="F55" s="7">
        <v>1752770.6</v>
      </c>
      <c r="G55" s="7">
        <v>1752770.6</v>
      </c>
      <c r="H55" s="7">
        <f t="shared" si="3"/>
        <v>10607852.870000001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36" t="s">
        <v>61</v>
      </c>
      <c r="B57" s="37"/>
      <c r="C57" s="6">
        <f>SUM(C58:C65)</f>
        <v>603703.89</v>
      </c>
      <c r="D57" s="6">
        <f t="shared" ref="D57:G57" si="14">SUM(D58:D65)</f>
        <v>0</v>
      </c>
      <c r="E57" s="6">
        <f t="shared" si="14"/>
        <v>603703.89</v>
      </c>
      <c r="F57" s="6">
        <f t="shared" si="14"/>
        <v>0</v>
      </c>
      <c r="G57" s="6">
        <f t="shared" si="14"/>
        <v>0</v>
      </c>
      <c r="H57" s="6">
        <f t="shared" si="3"/>
        <v>603703.89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>
        <v>603703.89</v>
      </c>
      <c r="D65" s="7">
        <v>0</v>
      </c>
      <c r="E65" s="7">
        <f t="shared" si="15"/>
        <v>603703.89</v>
      </c>
      <c r="F65" s="7">
        <v>0</v>
      </c>
      <c r="G65" s="7">
        <v>0</v>
      </c>
      <c r="H65" s="7">
        <f t="shared" si="3"/>
        <v>603703.89</v>
      </c>
    </row>
    <row r="66" spans="1:8">
      <c r="A66" s="36" t="s">
        <v>70</v>
      </c>
      <c r="B66" s="3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36" t="s">
        <v>74</v>
      </c>
      <c r="B70" s="3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8" t="s">
        <v>82</v>
      </c>
      <c r="B79" s="39"/>
      <c r="C79" s="8">
        <f>C80+C88+C98+C108+C118+C128+C132+C141+C145</f>
        <v>0</v>
      </c>
      <c r="D79" s="8">
        <f t="shared" ref="D79:H79" si="21">D80+D88+D98+D108+D118+D128+D132+D141+D145</f>
        <v>55813549.009999998</v>
      </c>
      <c r="E79" s="8">
        <f t="shared" si="21"/>
        <v>55813549.009999998</v>
      </c>
      <c r="F79" s="8">
        <f t="shared" si="21"/>
        <v>34217369.799999997</v>
      </c>
      <c r="G79" s="8">
        <f t="shared" si="21"/>
        <v>34287600.969999999</v>
      </c>
      <c r="H79" s="8">
        <f t="shared" si="21"/>
        <v>21596179.209999997</v>
      </c>
    </row>
    <row r="80" spans="1:8">
      <c r="A80" s="40" t="s">
        <v>9</v>
      </c>
      <c r="B80" s="41"/>
      <c r="C80" s="8">
        <f>SUM(C81:C87)</f>
        <v>0</v>
      </c>
      <c r="D80" s="8">
        <f t="shared" ref="D80:H80" si="22">SUM(D81:D87)</f>
        <v>15276506.380000001</v>
      </c>
      <c r="E80" s="8">
        <f t="shared" si="22"/>
        <v>15276506.380000001</v>
      </c>
      <c r="F80" s="8">
        <f t="shared" si="22"/>
        <v>512604.66</v>
      </c>
      <c r="G80" s="8">
        <f t="shared" si="22"/>
        <v>512604.66</v>
      </c>
      <c r="H80" s="8">
        <f t="shared" si="22"/>
        <v>14763901.719999999</v>
      </c>
    </row>
    <row r="81" spans="1:8">
      <c r="A81" s="15" t="s">
        <v>145</v>
      </c>
      <c r="B81" s="20" t="s">
        <v>10</v>
      </c>
      <c r="C81" s="9">
        <v>0</v>
      </c>
      <c r="D81" s="9">
        <v>7527720.7599999998</v>
      </c>
      <c r="E81" s="7">
        <f t="shared" ref="E81:E87" si="23">C81+D81</f>
        <v>7527720.7599999998</v>
      </c>
      <c r="F81" s="9">
        <v>46584.03</v>
      </c>
      <c r="G81" s="9">
        <v>46584.03</v>
      </c>
      <c r="H81" s="9">
        <f t="shared" ref="H81:H144" si="24">E81-F81</f>
        <v>7481136.7299999995</v>
      </c>
    </row>
    <row r="82" spans="1:8">
      <c r="A82" s="15" t="s">
        <v>146</v>
      </c>
      <c r="B82" s="20" t="s">
        <v>11</v>
      </c>
      <c r="C82" s="9">
        <v>0</v>
      </c>
      <c r="D82" s="9">
        <v>3299497.88</v>
      </c>
      <c r="E82" s="7">
        <f t="shared" si="23"/>
        <v>3299497.88</v>
      </c>
      <c r="F82" s="9">
        <v>33712.33</v>
      </c>
      <c r="G82" s="9">
        <v>33712.33</v>
      </c>
      <c r="H82" s="9">
        <f t="shared" si="24"/>
        <v>3265785.55</v>
      </c>
    </row>
    <row r="83" spans="1:8">
      <c r="A83" s="15" t="s">
        <v>147</v>
      </c>
      <c r="B83" s="20" t="s">
        <v>12</v>
      </c>
      <c r="C83" s="9">
        <v>0</v>
      </c>
      <c r="D83" s="9">
        <v>1863341.7</v>
      </c>
      <c r="E83" s="7">
        <f t="shared" si="23"/>
        <v>1863341.7</v>
      </c>
      <c r="F83" s="9">
        <v>135189.99</v>
      </c>
      <c r="G83" s="9">
        <v>135189.99</v>
      </c>
      <c r="H83" s="9">
        <f t="shared" si="24"/>
        <v>1728151.71</v>
      </c>
    </row>
    <row r="84" spans="1:8">
      <c r="A84" s="15" t="s">
        <v>148</v>
      </c>
      <c r="B84" s="20" t="s">
        <v>13</v>
      </c>
      <c r="C84" s="9">
        <v>0</v>
      </c>
      <c r="D84" s="9">
        <v>1916555.73</v>
      </c>
      <c r="E84" s="7">
        <f t="shared" si="23"/>
        <v>1916555.73</v>
      </c>
      <c r="F84" s="9">
        <v>294881.49</v>
      </c>
      <c r="G84" s="9">
        <v>294881.49</v>
      </c>
      <c r="H84" s="9">
        <f t="shared" si="24"/>
        <v>1621674.24</v>
      </c>
    </row>
    <row r="85" spans="1:8">
      <c r="A85" s="15" t="s">
        <v>149</v>
      </c>
      <c r="B85" s="20" t="s">
        <v>14</v>
      </c>
      <c r="C85" s="9">
        <v>0</v>
      </c>
      <c r="D85" s="9">
        <v>669390.31000000006</v>
      </c>
      <c r="E85" s="7">
        <f t="shared" si="23"/>
        <v>669390.31000000006</v>
      </c>
      <c r="F85" s="9">
        <v>2236.8200000000002</v>
      </c>
      <c r="G85" s="9">
        <v>2236.8200000000002</v>
      </c>
      <c r="H85" s="9">
        <f t="shared" si="24"/>
        <v>667153.49000000011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40" t="s">
        <v>17</v>
      </c>
      <c r="B88" s="41"/>
      <c r="C88" s="8">
        <f>SUM(C89:C97)</f>
        <v>0</v>
      </c>
      <c r="D88" s="8">
        <f t="shared" ref="D88:G88" si="25">SUM(D89:D97)</f>
        <v>2207726.6599999997</v>
      </c>
      <c r="E88" s="8">
        <f t="shared" si="25"/>
        <v>2207726.6599999997</v>
      </c>
      <c r="F88" s="8">
        <f t="shared" si="25"/>
        <v>659021.44999999995</v>
      </c>
      <c r="G88" s="8">
        <f t="shared" si="25"/>
        <v>659021.44999999995</v>
      </c>
      <c r="H88" s="8">
        <f t="shared" si="24"/>
        <v>1548705.2099999997</v>
      </c>
    </row>
    <row r="89" spans="1:8">
      <c r="A89" s="15" t="s">
        <v>152</v>
      </c>
      <c r="B89" s="20" t="s">
        <v>18</v>
      </c>
      <c r="C89" s="9">
        <v>0</v>
      </c>
      <c r="D89" s="9">
        <v>329257.92</v>
      </c>
      <c r="E89" s="7">
        <f t="shared" ref="E89:E97" si="26">C89+D89</f>
        <v>329257.92</v>
      </c>
      <c r="F89" s="9">
        <v>73007.92</v>
      </c>
      <c r="G89" s="9">
        <v>73007.92</v>
      </c>
      <c r="H89" s="9">
        <f t="shared" si="24"/>
        <v>256250</v>
      </c>
    </row>
    <row r="90" spans="1:8">
      <c r="A90" s="15" t="s">
        <v>153</v>
      </c>
      <c r="B90" s="20" t="s">
        <v>19</v>
      </c>
      <c r="C90" s="9">
        <v>0</v>
      </c>
      <c r="D90" s="9">
        <v>656173.98</v>
      </c>
      <c r="E90" s="7">
        <f t="shared" si="26"/>
        <v>656173.98</v>
      </c>
      <c r="F90" s="9">
        <v>121123.98</v>
      </c>
      <c r="G90" s="9">
        <v>121123.98</v>
      </c>
      <c r="H90" s="9">
        <f t="shared" si="24"/>
        <v>535050</v>
      </c>
    </row>
    <row r="91" spans="1:8">
      <c r="A91" s="15" t="s">
        <v>154</v>
      </c>
      <c r="B91" s="20" t="s">
        <v>20</v>
      </c>
      <c r="C91" s="9">
        <v>0</v>
      </c>
      <c r="D91" s="9">
        <v>5000</v>
      </c>
      <c r="E91" s="7">
        <f t="shared" si="26"/>
        <v>5000</v>
      </c>
      <c r="F91" s="9">
        <v>0</v>
      </c>
      <c r="G91" s="9">
        <v>0</v>
      </c>
      <c r="H91" s="9">
        <f t="shared" si="24"/>
        <v>5000</v>
      </c>
    </row>
    <row r="92" spans="1:8">
      <c r="A92" s="15" t="s">
        <v>155</v>
      </c>
      <c r="B92" s="20" t="s">
        <v>21</v>
      </c>
      <c r="C92" s="9">
        <v>0</v>
      </c>
      <c r="D92" s="9">
        <v>291978.68</v>
      </c>
      <c r="E92" s="7">
        <f t="shared" si="26"/>
        <v>291978.68</v>
      </c>
      <c r="F92" s="9">
        <v>147704.68</v>
      </c>
      <c r="G92" s="9">
        <v>147704.68</v>
      </c>
      <c r="H92" s="9">
        <f t="shared" si="24"/>
        <v>144274</v>
      </c>
    </row>
    <row r="93" spans="1:8">
      <c r="A93" s="15" t="s">
        <v>156</v>
      </c>
      <c r="B93" s="20" t="s">
        <v>22</v>
      </c>
      <c r="C93" s="9">
        <v>0</v>
      </c>
      <c r="D93" s="9">
        <v>317877.45</v>
      </c>
      <c r="E93" s="7">
        <f t="shared" si="26"/>
        <v>317877.45</v>
      </c>
      <c r="F93" s="9">
        <v>214872.25</v>
      </c>
      <c r="G93" s="9">
        <v>214872.25</v>
      </c>
      <c r="H93" s="9">
        <f t="shared" si="24"/>
        <v>103005.20000000001</v>
      </c>
    </row>
    <row r="94" spans="1:8">
      <c r="A94" s="15" t="s">
        <v>157</v>
      </c>
      <c r="B94" s="20" t="s">
        <v>23</v>
      </c>
      <c r="C94" s="9">
        <v>0</v>
      </c>
      <c r="D94" s="9">
        <v>200800</v>
      </c>
      <c r="E94" s="7">
        <f t="shared" si="26"/>
        <v>200800</v>
      </c>
      <c r="F94" s="9">
        <v>0</v>
      </c>
      <c r="G94" s="9">
        <v>0</v>
      </c>
      <c r="H94" s="9">
        <f t="shared" si="24"/>
        <v>200800</v>
      </c>
    </row>
    <row r="95" spans="1:8">
      <c r="A95" s="15" t="s">
        <v>158</v>
      </c>
      <c r="B95" s="20" t="s">
        <v>24</v>
      </c>
      <c r="C95" s="9">
        <v>0</v>
      </c>
      <c r="D95" s="9">
        <v>231162.02</v>
      </c>
      <c r="E95" s="7">
        <f t="shared" si="26"/>
        <v>231162.02</v>
      </c>
      <c r="F95" s="9">
        <v>27092.02</v>
      </c>
      <c r="G95" s="9">
        <v>27092.02</v>
      </c>
      <c r="H95" s="9">
        <f t="shared" si="24"/>
        <v>204070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>
        <v>0</v>
      </c>
      <c r="D97" s="9">
        <v>175476.61</v>
      </c>
      <c r="E97" s="7">
        <f t="shared" si="26"/>
        <v>175476.61</v>
      </c>
      <c r="F97" s="9">
        <v>75220.600000000006</v>
      </c>
      <c r="G97" s="9">
        <v>75220.600000000006</v>
      </c>
      <c r="H97" s="9">
        <f t="shared" si="24"/>
        <v>100256.00999999998</v>
      </c>
    </row>
    <row r="98" spans="1:8">
      <c r="A98" s="40" t="s">
        <v>27</v>
      </c>
      <c r="B98" s="41"/>
      <c r="C98" s="8">
        <f>SUM(C99:C107)</f>
        <v>0</v>
      </c>
      <c r="D98" s="8">
        <f t="shared" ref="D98:G98" si="27">SUM(D99:D107)</f>
        <v>2127075.38</v>
      </c>
      <c r="E98" s="8">
        <f t="shared" si="27"/>
        <v>2127075.38</v>
      </c>
      <c r="F98" s="8">
        <f t="shared" si="27"/>
        <v>317588.76</v>
      </c>
      <c r="G98" s="8">
        <f t="shared" si="27"/>
        <v>317588.76</v>
      </c>
      <c r="H98" s="8">
        <f t="shared" si="24"/>
        <v>1809486.6199999999</v>
      </c>
    </row>
    <row r="99" spans="1:8">
      <c r="A99" s="15" t="s">
        <v>161</v>
      </c>
      <c r="B99" s="20" t="s">
        <v>28</v>
      </c>
      <c r="C99" s="9">
        <v>0</v>
      </c>
      <c r="D99" s="9">
        <v>130771</v>
      </c>
      <c r="E99" s="7">
        <f t="shared" ref="E99:E107" si="28">C99+D99</f>
        <v>130771</v>
      </c>
      <c r="F99" s="9">
        <v>0</v>
      </c>
      <c r="G99" s="9">
        <v>0</v>
      </c>
      <c r="H99" s="9">
        <f t="shared" si="24"/>
        <v>130771</v>
      </c>
    </row>
    <row r="100" spans="1:8">
      <c r="A100" s="15" t="s">
        <v>162</v>
      </c>
      <c r="B100" s="20" t="s">
        <v>29</v>
      </c>
      <c r="C100" s="9">
        <v>0</v>
      </c>
      <c r="D100" s="9">
        <v>209000</v>
      </c>
      <c r="E100" s="7">
        <f t="shared" si="28"/>
        <v>209000</v>
      </c>
      <c r="F100" s="9">
        <v>0</v>
      </c>
      <c r="G100" s="9">
        <v>0</v>
      </c>
      <c r="H100" s="9">
        <f t="shared" si="24"/>
        <v>209000</v>
      </c>
    </row>
    <row r="101" spans="1:8">
      <c r="A101" s="15" t="s">
        <v>163</v>
      </c>
      <c r="B101" s="20" t="s">
        <v>30</v>
      </c>
      <c r="C101" s="9">
        <v>0</v>
      </c>
      <c r="D101" s="9">
        <v>472624.76</v>
      </c>
      <c r="E101" s="7">
        <f t="shared" si="28"/>
        <v>472624.76</v>
      </c>
      <c r="F101" s="9">
        <v>113480.76</v>
      </c>
      <c r="G101" s="9">
        <v>113480.76</v>
      </c>
      <c r="H101" s="9">
        <f t="shared" si="24"/>
        <v>359144</v>
      </c>
    </row>
    <row r="102" spans="1:8">
      <c r="A102" s="15" t="s">
        <v>164</v>
      </c>
      <c r="B102" s="20" t="s">
        <v>31</v>
      </c>
      <c r="C102" s="9">
        <v>0</v>
      </c>
      <c r="D102" s="9">
        <v>110000</v>
      </c>
      <c r="E102" s="7">
        <f t="shared" si="28"/>
        <v>110000</v>
      </c>
      <c r="F102" s="9">
        <v>0</v>
      </c>
      <c r="G102" s="9">
        <v>0</v>
      </c>
      <c r="H102" s="9">
        <f t="shared" si="24"/>
        <v>110000</v>
      </c>
    </row>
    <row r="103" spans="1:8">
      <c r="A103" s="15" t="s">
        <v>165</v>
      </c>
      <c r="B103" s="20" t="s">
        <v>32</v>
      </c>
      <c r="C103" s="9">
        <v>0</v>
      </c>
      <c r="D103" s="9">
        <v>554358</v>
      </c>
      <c r="E103" s="7">
        <f t="shared" si="28"/>
        <v>554358</v>
      </c>
      <c r="F103" s="9">
        <v>204108</v>
      </c>
      <c r="G103" s="9">
        <v>204108</v>
      </c>
      <c r="H103" s="9">
        <f t="shared" si="24"/>
        <v>350250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>
        <v>0</v>
      </c>
      <c r="D105" s="9">
        <v>200000</v>
      </c>
      <c r="E105" s="7">
        <f t="shared" si="28"/>
        <v>200000</v>
      </c>
      <c r="F105" s="9">
        <v>0</v>
      </c>
      <c r="G105" s="9">
        <v>0</v>
      </c>
      <c r="H105" s="9">
        <f t="shared" si="24"/>
        <v>200000</v>
      </c>
    </row>
    <row r="106" spans="1:8">
      <c r="A106" s="15" t="s">
        <v>168</v>
      </c>
      <c r="B106" s="20" t="s">
        <v>35</v>
      </c>
      <c r="C106" s="9">
        <v>0</v>
      </c>
      <c r="D106" s="9">
        <v>173267.89</v>
      </c>
      <c r="E106" s="7">
        <f t="shared" si="28"/>
        <v>173267.89</v>
      </c>
      <c r="F106" s="9">
        <v>0</v>
      </c>
      <c r="G106" s="9">
        <v>0</v>
      </c>
      <c r="H106" s="9">
        <f t="shared" si="24"/>
        <v>173267.89</v>
      </c>
    </row>
    <row r="107" spans="1:8">
      <c r="A107" s="15" t="s">
        <v>169</v>
      </c>
      <c r="B107" s="20" t="s">
        <v>36</v>
      </c>
      <c r="C107" s="9">
        <v>0</v>
      </c>
      <c r="D107" s="9">
        <v>277053.73</v>
      </c>
      <c r="E107" s="7">
        <f t="shared" si="28"/>
        <v>277053.73</v>
      </c>
      <c r="F107" s="9">
        <v>0</v>
      </c>
      <c r="G107" s="9">
        <v>0</v>
      </c>
      <c r="H107" s="9">
        <f t="shared" si="24"/>
        <v>277053.73</v>
      </c>
    </row>
    <row r="108" spans="1:8">
      <c r="A108" s="40" t="s">
        <v>37</v>
      </c>
      <c r="B108" s="41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40" t="s">
        <v>47</v>
      </c>
      <c r="B118" s="41"/>
      <c r="C118" s="8">
        <f>SUM(C119:C127)</f>
        <v>0</v>
      </c>
      <c r="D118" s="8">
        <f t="shared" ref="D118:G118" si="31">SUM(D119:D127)</f>
        <v>2718371.3400000003</v>
      </c>
      <c r="E118" s="8">
        <f t="shared" si="31"/>
        <v>2718371.3400000003</v>
      </c>
      <c r="F118" s="8">
        <f t="shared" si="31"/>
        <v>1996982.14</v>
      </c>
      <c r="G118" s="8">
        <f t="shared" si="31"/>
        <v>2067213.31</v>
      </c>
      <c r="H118" s="8">
        <f t="shared" si="24"/>
        <v>721389.20000000042</v>
      </c>
    </row>
    <row r="119" spans="1:8">
      <c r="A119" s="15" t="s">
        <v>177</v>
      </c>
      <c r="B119" s="20" t="s">
        <v>48</v>
      </c>
      <c r="C119" s="9">
        <v>0</v>
      </c>
      <c r="D119" s="9">
        <v>2628513.58</v>
      </c>
      <c r="E119" s="7">
        <f t="shared" ref="E119:E127" si="32">C119+D119</f>
        <v>2628513.58</v>
      </c>
      <c r="F119" s="9">
        <v>1907124.38</v>
      </c>
      <c r="G119" s="9">
        <v>1977355.55</v>
      </c>
      <c r="H119" s="9">
        <f t="shared" si="24"/>
        <v>721389.20000000019</v>
      </c>
    </row>
    <row r="120" spans="1:8">
      <c r="A120" s="15" t="s">
        <v>178</v>
      </c>
      <c r="B120" s="20" t="s">
        <v>49</v>
      </c>
      <c r="C120" s="9">
        <v>0</v>
      </c>
      <c r="D120" s="9">
        <v>69325.2</v>
      </c>
      <c r="E120" s="7">
        <f t="shared" si="32"/>
        <v>69325.2</v>
      </c>
      <c r="F120" s="9">
        <v>69325.2</v>
      </c>
      <c r="G120" s="9">
        <v>69325.2</v>
      </c>
      <c r="H120" s="9">
        <f t="shared" si="24"/>
        <v>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>
        <v>0</v>
      </c>
      <c r="D124" s="9">
        <v>20532.560000000001</v>
      </c>
      <c r="E124" s="7">
        <f t="shared" si="32"/>
        <v>20532.560000000001</v>
      </c>
      <c r="F124" s="9">
        <v>20532.560000000001</v>
      </c>
      <c r="G124" s="9">
        <v>20532.560000000001</v>
      </c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40" t="s">
        <v>57</v>
      </c>
      <c r="B128" s="41"/>
      <c r="C128" s="8">
        <f>SUM(C129:C131)</f>
        <v>0</v>
      </c>
      <c r="D128" s="8">
        <f t="shared" ref="D128:G128" si="33">SUM(D129:D131)</f>
        <v>32421352.239999998</v>
      </c>
      <c r="E128" s="8">
        <f t="shared" si="33"/>
        <v>32421352.239999998</v>
      </c>
      <c r="F128" s="8">
        <f t="shared" si="33"/>
        <v>30731172.789999999</v>
      </c>
      <c r="G128" s="8">
        <f t="shared" si="33"/>
        <v>30731172.789999999</v>
      </c>
      <c r="H128" s="8">
        <f t="shared" si="24"/>
        <v>1690179.4499999993</v>
      </c>
    </row>
    <row r="129" spans="1:8">
      <c r="A129" s="15" t="s">
        <v>186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187</v>
      </c>
      <c r="B130" s="20" t="s">
        <v>59</v>
      </c>
      <c r="C130" s="9">
        <v>0</v>
      </c>
      <c r="D130" s="9">
        <v>32421352.239999998</v>
      </c>
      <c r="E130" s="7">
        <f t="shared" si="34"/>
        <v>32421352.239999998</v>
      </c>
      <c r="F130" s="9">
        <v>30731172.789999999</v>
      </c>
      <c r="G130" s="9">
        <v>30731172.789999999</v>
      </c>
      <c r="H130" s="9">
        <f t="shared" si="24"/>
        <v>1690179.4499999993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40" t="s">
        <v>61</v>
      </c>
      <c r="B132" s="41"/>
      <c r="C132" s="8">
        <f>SUM(C133:C140)</f>
        <v>0</v>
      </c>
      <c r="D132" s="8">
        <f t="shared" ref="D132:G132" si="35">SUM(D133:D140)</f>
        <v>1062517.01</v>
      </c>
      <c r="E132" s="8">
        <f t="shared" si="35"/>
        <v>1062517.01</v>
      </c>
      <c r="F132" s="8">
        <f t="shared" si="35"/>
        <v>0</v>
      </c>
      <c r="G132" s="8">
        <f t="shared" si="35"/>
        <v>0</v>
      </c>
      <c r="H132" s="8">
        <f t="shared" si="24"/>
        <v>1062517.01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>
        <v>0</v>
      </c>
      <c r="D140" s="9">
        <v>1062517.01</v>
      </c>
      <c r="E140" s="7">
        <f t="shared" si="36"/>
        <v>1062517.01</v>
      </c>
      <c r="F140" s="9">
        <v>0</v>
      </c>
      <c r="G140" s="9">
        <v>0</v>
      </c>
      <c r="H140" s="9">
        <f t="shared" si="24"/>
        <v>1062517.01</v>
      </c>
    </row>
    <row r="141" spans="1:8">
      <c r="A141" s="40" t="s">
        <v>70</v>
      </c>
      <c r="B141" s="41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40" t="s">
        <v>74</v>
      </c>
      <c r="B145" s="41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42" t="s">
        <v>83</v>
      </c>
      <c r="B154" s="43"/>
      <c r="C154" s="8">
        <f>C4+C79</f>
        <v>29035322.98</v>
      </c>
      <c r="D154" s="8">
        <f t="shared" ref="D154:H154" si="42">D4+D79</f>
        <v>74256709.489999995</v>
      </c>
      <c r="E154" s="8">
        <f t="shared" si="42"/>
        <v>103292032.47</v>
      </c>
      <c r="F154" s="8">
        <f t="shared" si="42"/>
        <v>43974450.839999996</v>
      </c>
      <c r="G154" s="8">
        <f t="shared" si="42"/>
        <v>44054056.649999999</v>
      </c>
      <c r="H154" s="8">
        <f t="shared" si="42"/>
        <v>59317581.629999995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  <row r="156" spans="1:8">
      <c r="A156" s="24" t="s">
        <v>208</v>
      </c>
    </row>
    <row r="161" spans="2:7" s="26" customFormat="1">
      <c r="B161" s="25"/>
      <c r="D161" s="25"/>
      <c r="E161" s="25"/>
      <c r="F161" s="25"/>
      <c r="G161" s="25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scale="5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ANAPATRICIA HERNADEZGARCIA</cp:lastModifiedBy>
  <cp:lastPrinted>2020-05-29T14:18:52Z</cp:lastPrinted>
  <dcterms:created xsi:type="dcterms:W3CDTF">2017-01-11T17:22:36Z</dcterms:created>
  <dcterms:modified xsi:type="dcterms:W3CDTF">2020-08-20T19:04:24Z</dcterms:modified>
</cp:coreProperties>
</file>